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92.168.1.25\Desgin\مقالات سایت\فایل های اکسل اموزشی\"/>
    </mc:Choice>
  </mc:AlternateContent>
  <xr:revisionPtr revIDLastSave="0" documentId="13_ncr:1_{AE27E8C0-1D69-40DC-8F0B-06B3E4ED82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3" i="1"/>
  <c r="D13" i="1"/>
  <c r="B13" i="1"/>
  <c r="A13" i="1"/>
  <c r="J12" i="1"/>
  <c r="D12" i="1"/>
  <c r="B12" i="1"/>
  <c r="A12" i="1"/>
  <c r="J11" i="1"/>
  <c r="D11" i="1"/>
  <c r="B11" i="1"/>
  <c r="A11" i="1"/>
  <c r="J10" i="1"/>
  <c r="D10" i="1"/>
  <c r="B10" i="1"/>
  <c r="A10" i="1"/>
  <c r="J9" i="1"/>
  <c r="D9" i="1"/>
  <c r="B9" i="1"/>
  <c r="A9" i="1"/>
  <c r="J8" i="1"/>
  <c r="D8" i="1"/>
  <c r="B8" i="1"/>
  <c r="A8" i="1"/>
  <c r="J7" i="1"/>
  <c r="D7" i="1"/>
  <c r="B7" i="1"/>
  <c r="A7" i="1"/>
  <c r="J6" i="1"/>
  <c r="D6" i="1"/>
  <c r="B6" i="1"/>
  <c r="A6" i="1"/>
  <c r="J5" i="1"/>
  <c r="D5" i="1"/>
  <c r="B5" i="1"/>
  <c r="A5" i="1"/>
  <c r="J4" i="1"/>
  <c r="D4" i="1"/>
  <c r="B4" i="1"/>
  <c r="B14" i="1" s="1"/>
  <c r="A4" i="1"/>
  <c r="I5" i="1" l="1"/>
  <c r="L5" i="1" s="1"/>
  <c r="I7" i="1"/>
  <c r="L7" i="1" s="1"/>
  <c r="I9" i="1"/>
  <c r="L9" i="1" s="1"/>
  <c r="I11" i="1"/>
  <c r="L11" i="1" s="1"/>
  <c r="I13" i="1"/>
  <c r="L13" i="1" s="1"/>
  <c r="G13" i="1"/>
  <c r="H13" i="1" s="1"/>
  <c r="C4" i="1"/>
  <c r="G4" i="1"/>
  <c r="C5" i="1"/>
  <c r="G5" i="1"/>
  <c r="H5" i="1" s="1"/>
  <c r="C6" i="1"/>
  <c r="G6" i="1"/>
  <c r="H6" i="1" s="1"/>
  <c r="I6" i="1" s="1"/>
  <c r="C7" i="1"/>
  <c r="G7" i="1"/>
  <c r="H7" i="1" s="1"/>
  <c r="C8" i="1"/>
  <c r="G8" i="1"/>
  <c r="H8" i="1" s="1"/>
  <c r="I8" i="1" s="1"/>
  <c r="C9" i="1"/>
  <c r="G9" i="1"/>
  <c r="H9" i="1" s="1"/>
  <c r="C10" i="1"/>
  <c r="G10" i="1"/>
  <c r="H10" i="1" s="1"/>
  <c r="I10" i="1" s="1"/>
  <c r="C11" i="1"/>
  <c r="G11" i="1"/>
  <c r="H11" i="1" s="1"/>
  <c r="C12" i="1"/>
  <c r="G12" i="1"/>
  <c r="H12" i="1" s="1"/>
  <c r="I12" i="1" s="1"/>
  <c r="C13" i="1"/>
  <c r="K12" i="1" l="1"/>
  <c r="L12" i="1"/>
  <c r="K10" i="1"/>
  <c r="L10" i="1"/>
  <c r="K8" i="1"/>
  <c r="L8" i="1"/>
  <c r="K6" i="1"/>
  <c r="L6" i="1"/>
  <c r="K13" i="1"/>
  <c r="K11" i="1"/>
  <c r="K9" i="1"/>
  <c r="K7" i="1"/>
  <c r="K5" i="1"/>
  <c r="G14" i="1"/>
  <c r="H4" i="1"/>
  <c r="I4" i="1" s="1"/>
  <c r="K4" i="1" l="1"/>
  <c r="L4" i="1"/>
</calcChain>
</file>

<file path=xl/sharedStrings.xml><?xml version="1.0" encoding="utf-8"?>
<sst xmlns="http://schemas.openxmlformats.org/spreadsheetml/2006/main" count="16" uniqueCount="16">
  <si>
    <t xml:space="preserve">بهای تمام شده محصولات </t>
  </si>
  <si>
    <t>محصول</t>
  </si>
  <si>
    <t>تعداد/مقدار تولید</t>
  </si>
  <si>
    <t>هزينه متغير</t>
  </si>
  <si>
    <t>هزينه ثابت</t>
  </si>
  <si>
    <t>بهاي تمام شده(واحد)</t>
  </si>
  <si>
    <t>میانگین فروش هر واحد</t>
  </si>
  <si>
    <t>سود/زیان(یک واحد)</t>
  </si>
  <si>
    <t>وضعیت</t>
  </si>
  <si>
    <t>مواد مصرفی</t>
  </si>
  <si>
    <t>م.م هر واحد</t>
  </si>
  <si>
    <t>دستمزد</t>
  </si>
  <si>
    <t>سربار</t>
  </si>
  <si>
    <t>سهم از هزینه تبدیل هر واحد</t>
  </si>
  <si>
    <t>سهم هر واحد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</si>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</sst>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8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distributed" shrinkToFit="1"/>
    </xf>
    <xf numFmtId="3" fontId="1" fillId="0" borderId="14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-www.accfile.com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ود مورد انتظار"/>
      <sheetName val="نقطه سر به سر"/>
      <sheetName val="جدول ميزان هزينه هاي تبديل"/>
      <sheetName val="خلاصه سودو زيان "/>
      <sheetName val="سودو زيان هر واحد"/>
      <sheetName val="اصلي"/>
    </sheetNames>
    <sheetDataSet>
      <sheetData sheetId="0"/>
      <sheetData sheetId="1"/>
      <sheetData sheetId="2"/>
      <sheetData sheetId="3"/>
      <sheetData sheetId="4"/>
      <sheetData sheetId="5">
        <row r="7">
          <cell r="B7" t="str">
            <v>نام كالاي شماره 1</v>
          </cell>
          <cell r="C7">
            <v>20000</v>
          </cell>
          <cell r="D7">
            <v>3500</v>
          </cell>
          <cell r="E7">
            <v>5000</v>
          </cell>
        </row>
        <row r="8">
          <cell r="B8" t="str">
            <v>نام كالاي شماره 2</v>
          </cell>
          <cell r="C8">
            <v>18000</v>
          </cell>
          <cell r="D8">
            <v>3000</v>
          </cell>
          <cell r="E8">
            <v>5500</v>
          </cell>
          <cell r="I8">
            <v>75000000</v>
          </cell>
        </row>
        <row r="9">
          <cell r="B9" t="str">
            <v>نام كالاي شماره 3</v>
          </cell>
          <cell r="C9">
            <v>17000</v>
          </cell>
          <cell r="D9">
            <v>4200</v>
          </cell>
          <cell r="E9">
            <v>4800</v>
          </cell>
        </row>
        <row r="10">
          <cell r="B10" t="str">
            <v>نام كالاي شماره 4</v>
          </cell>
          <cell r="C10">
            <v>16000</v>
          </cell>
          <cell r="D10">
            <v>2800</v>
          </cell>
          <cell r="E10">
            <v>5200</v>
          </cell>
        </row>
        <row r="11">
          <cell r="B11" t="str">
            <v>نام كالاي شماره 5</v>
          </cell>
          <cell r="C11">
            <v>10000</v>
          </cell>
          <cell r="D11">
            <v>2000</v>
          </cell>
          <cell r="E11">
            <v>5800</v>
          </cell>
        </row>
        <row r="12">
          <cell r="B12" t="str">
            <v>نام كالاي شماره 6</v>
          </cell>
          <cell r="C12">
            <v>5000</v>
          </cell>
          <cell r="D12">
            <v>3200</v>
          </cell>
          <cell r="E12">
            <v>5600</v>
          </cell>
        </row>
        <row r="13">
          <cell r="B13" t="str">
            <v>نام كالاي شماره 7</v>
          </cell>
          <cell r="C13">
            <v>1500</v>
          </cell>
          <cell r="D13">
            <v>3000</v>
          </cell>
          <cell r="E13">
            <v>3000</v>
          </cell>
        </row>
        <row r="14">
          <cell r="B14" t="str">
            <v>نام كالاي شماره 8</v>
          </cell>
          <cell r="C14">
            <v>16000</v>
          </cell>
          <cell r="D14">
            <v>4100</v>
          </cell>
          <cell r="E14">
            <v>5000</v>
          </cell>
        </row>
        <row r="15">
          <cell r="B15" t="str">
            <v>نام كالاي شماره 9</v>
          </cell>
          <cell r="C15">
            <v>10000</v>
          </cell>
          <cell r="D15">
            <v>3800</v>
          </cell>
          <cell r="E15">
            <v>5500</v>
          </cell>
        </row>
        <row r="16">
          <cell r="B16" t="str">
            <v>نام كالاي شماره 10</v>
          </cell>
          <cell r="C16">
            <v>12000</v>
          </cell>
          <cell r="D16">
            <v>1800</v>
          </cell>
          <cell r="E16">
            <v>4800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rightToLeft="1" tabSelected="1" workbookViewId="0">
      <selection activeCell="A18" sqref="A18:G18"/>
    </sheetView>
  </sheetViews>
  <sheetFormatPr defaultRowHeight="16.8" x14ac:dyDescent="0.5"/>
  <cols>
    <col min="1" max="1" width="16.44140625" style="17" customWidth="1"/>
    <col min="2" max="10" width="14.5546875" style="17" customWidth="1"/>
    <col min="11" max="11" width="13.5546875" style="17" customWidth="1"/>
    <col min="12" max="12" width="11.44140625" style="17" customWidth="1"/>
  </cols>
  <sheetData>
    <row r="1" spans="1:12" ht="22.2" thickBot="1" x14ac:dyDescent="0.35">
      <c r="A1" s="18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6.2" customHeight="1" thickTop="1" x14ac:dyDescent="0.3">
      <c r="A2" s="20" t="s">
        <v>1</v>
      </c>
      <c r="B2" s="21" t="s">
        <v>2</v>
      </c>
      <c r="C2" s="22" t="s">
        <v>3</v>
      </c>
      <c r="D2" s="22"/>
      <c r="E2" s="22" t="s">
        <v>4</v>
      </c>
      <c r="F2" s="22"/>
      <c r="G2" s="22"/>
      <c r="H2" s="22"/>
      <c r="I2" s="21" t="s">
        <v>5</v>
      </c>
      <c r="J2" s="21" t="s">
        <v>6</v>
      </c>
      <c r="K2" s="21" t="s">
        <v>7</v>
      </c>
      <c r="L2" s="23" t="s">
        <v>8</v>
      </c>
    </row>
    <row r="3" spans="1:12" ht="43.8" thickBot="1" x14ac:dyDescent="0.35">
      <c r="A3" s="24"/>
      <c r="B3" s="25"/>
      <c r="C3" s="26" t="s">
        <v>9</v>
      </c>
      <c r="D3" s="26" t="s">
        <v>10</v>
      </c>
      <c r="E3" s="26" t="s">
        <v>11</v>
      </c>
      <c r="F3" s="26" t="s">
        <v>12</v>
      </c>
      <c r="G3" s="27" t="s">
        <v>13</v>
      </c>
      <c r="H3" s="26" t="s">
        <v>14</v>
      </c>
      <c r="I3" s="25"/>
      <c r="J3" s="25"/>
      <c r="K3" s="25"/>
      <c r="L3" s="28"/>
    </row>
    <row r="4" spans="1:12" ht="19.2" thickTop="1" x14ac:dyDescent="0.3">
      <c r="A4" s="2" t="str">
        <f>[1]اصلي!B7</f>
        <v>نام كالاي شماره 1</v>
      </c>
      <c r="B4" s="3">
        <f>[1]اصلي!C7</f>
        <v>20000</v>
      </c>
      <c r="C4" s="3">
        <f t="shared" ref="C4:C13" si="0">D4*B4</f>
        <v>70000000</v>
      </c>
      <c r="D4" s="3">
        <f>[1]اصلي!D7</f>
        <v>3500</v>
      </c>
      <c r="E4" s="3">
        <v>127237373</v>
      </c>
      <c r="F4" s="3">
        <v>68718552</v>
      </c>
      <c r="G4" s="3">
        <f>E14*(B4/B14)</f>
        <v>13215859.030837005</v>
      </c>
      <c r="H4" s="3">
        <f t="shared" ref="H4:H13" si="1">G4/B4</f>
        <v>660.79295154185024</v>
      </c>
      <c r="I4" s="3">
        <f t="shared" ref="I4:I13" si="2">D4+H4</f>
        <v>4160.79295154185</v>
      </c>
      <c r="J4" s="3">
        <f>[1]اصلي!E7</f>
        <v>5000</v>
      </c>
      <c r="K4" s="4">
        <f t="shared" ref="K4:K13" si="3">J4-I4</f>
        <v>839.20704845814998</v>
      </c>
      <c r="L4" s="5" t="str">
        <f t="shared" ref="L4:L13" si="4">IF(J4&gt;I4,"سود","زیان")</f>
        <v>سود</v>
      </c>
    </row>
    <row r="5" spans="1:12" ht="18.600000000000001" x14ac:dyDescent="0.3">
      <c r="A5" s="2" t="str">
        <f>[1]اصلي!B8</f>
        <v>نام كالاي شماره 2</v>
      </c>
      <c r="B5" s="3">
        <f>[1]اصلي!C8</f>
        <v>18000</v>
      </c>
      <c r="C5" s="6">
        <f t="shared" si="0"/>
        <v>54000000</v>
      </c>
      <c r="D5" s="3">
        <f>[1]اصلي!D8</f>
        <v>3000</v>
      </c>
      <c r="E5" s="6">
        <v>127237373</v>
      </c>
      <c r="F5" s="6">
        <v>68718552</v>
      </c>
      <c r="G5" s="6">
        <f>E14*(B5/B14)</f>
        <v>11894273.127753304</v>
      </c>
      <c r="H5" s="3">
        <f t="shared" si="1"/>
        <v>660.79295154185024</v>
      </c>
      <c r="I5" s="6">
        <f t="shared" si="2"/>
        <v>3660.79295154185</v>
      </c>
      <c r="J5" s="3">
        <f>[1]اصلي!E8</f>
        <v>5500</v>
      </c>
      <c r="K5" s="4">
        <f t="shared" si="3"/>
        <v>1839.20704845815</v>
      </c>
      <c r="L5" s="7" t="str">
        <f t="shared" si="4"/>
        <v>سود</v>
      </c>
    </row>
    <row r="6" spans="1:12" ht="18.600000000000001" x14ac:dyDescent="0.3">
      <c r="A6" s="2" t="str">
        <f>[1]اصلي!B9</f>
        <v>نام كالاي شماره 3</v>
      </c>
      <c r="B6" s="3">
        <f>[1]اصلي!C9</f>
        <v>17000</v>
      </c>
      <c r="C6" s="6">
        <f t="shared" si="0"/>
        <v>71400000</v>
      </c>
      <c r="D6" s="3">
        <f>[1]اصلي!D9</f>
        <v>4200</v>
      </c>
      <c r="E6" s="6">
        <v>127237373</v>
      </c>
      <c r="F6" s="6">
        <v>68718552</v>
      </c>
      <c r="G6" s="6">
        <f>E14*(B6/B14)</f>
        <v>11233480.176211454</v>
      </c>
      <c r="H6" s="3">
        <f t="shared" si="1"/>
        <v>660.79295154185024</v>
      </c>
      <c r="I6" s="6">
        <f t="shared" si="2"/>
        <v>4860.79295154185</v>
      </c>
      <c r="J6" s="3">
        <f>[1]اصلي!E9</f>
        <v>4800</v>
      </c>
      <c r="K6" s="4">
        <f t="shared" si="3"/>
        <v>-60.792951541850016</v>
      </c>
      <c r="L6" s="7" t="str">
        <f t="shared" si="4"/>
        <v>زیان</v>
      </c>
    </row>
    <row r="7" spans="1:12" ht="37.200000000000003" x14ac:dyDescent="0.3">
      <c r="A7" s="8" t="str">
        <f>[1]اصلي!B10</f>
        <v>نام كالاي شماره 4</v>
      </c>
      <c r="B7" s="3">
        <f>[1]اصلي!C10</f>
        <v>16000</v>
      </c>
      <c r="C7" s="6">
        <f t="shared" si="0"/>
        <v>44800000</v>
      </c>
      <c r="D7" s="3">
        <f>[1]اصلي!D10</f>
        <v>2800</v>
      </c>
      <c r="E7" s="6">
        <v>127237373</v>
      </c>
      <c r="F7" s="6">
        <v>68718552</v>
      </c>
      <c r="G7" s="6">
        <f>E14*(B7/B14)</f>
        <v>10572687.224669604</v>
      </c>
      <c r="H7" s="3">
        <f t="shared" si="1"/>
        <v>660.79295154185024</v>
      </c>
      <c r="I7" s="6">
        <f t="shared" si="2"/>
        <v>3460.79295154185</v>
      </c>
      <c r="J7" s="3">
        <f>[1]اصلي!E10</f>
        <v>5200</v>
      </c>
      <c r="K7" s="4">
        <f t="shared" si="3"/>
        <v>1739.20704845815</v>
      </c>
      <c r="L7" s="7" t="str">
        <f t="shared" si="4"/>
        <v>سود</v>
      </c>
    </row>
    <row r="8" spans="1:12" ht="18.600000000000001" x14ac:dyDescent="0.3">
      <c r="A8" s="2" t="str">
        <f>[1]اصلي!B11</f>
        <v>نام كالاي شماره 5</v>
      </c>
      <c r="B8" s="3">
        <f>[1]اصلي!C11</f>
        <v>10000</v>
      </c>
      <c r="C8" s="6">
        <f t="shared" si="0"/>
        <v>20000000</v>
      </c>
      <c r="D8" s="3">
        <f>[1]اصلي!D11</f>
        <v>2000</v>
      </c>
      <c r="E8" s="6">
        <v>127237373</v>
      </c>
      <c r="F8" s="6">
        <v>68718552</v>
      </c>
      <c r="G8" s="6">
        <f>E14*(B8/B14)</f>
        <v>6607929.5154185025</v>
      </c>
      <c r="H8" s="3">
        <f t="shared" si="1"/>
        <v>660.79295154185024</v>
      </c>
      <c r="I8" s="6">
        <f t="shared" si="2"/>
        <v>2660.79295154185</v>
      </c>
      <c r="J8" s="3">
        <f>[1]اصلي!E11</f>
        <v>5800</v>
      </c>
      <c r="K8" s="4">
        <f t="shared" si="3"/>
        <v>3139.20704845815</v>
      </c>
      <c r="L8" s="7" t="str">
        <f t="shared" si="4"/>
        <v>سود</v>
      </c>
    </row>
    <row r="9" spans="1:12" ht="18.600000000000001" x14ac:dyDescent="0.3">
      <c r="A9" s="2" t="str">
        <f>[1]اصلي!B12</f>
        <v>نام كالاي شماره 6</v>
      </c>
      <c r="B9" s="3">
        <f>[1]اصلي!C12</f>
        <v>5000</v>
      </c>
      <c r="C9" s="6">
        <f t="shared" si="0"/>
        <v>16000000</v>
      </c>
      <c r="D9" s="3">
        <f>[1]اصلي!D12</f>
        <v>3200</v>
      </c>
      <c r="E9" s="6">
        <v>127237373</v>
      </c>
      <c r="F9" s="6">
        <v>68718552</v>
      </c>
      <c r="G9" s="6">
        <f>E14*(B9/B14)</f>
        <v>3303964.7577092513</v>
      </c>
      <c r="H9" s="3">
        <f t="shared" si="1"/>
        <v>660.79295154185024</v>
      </c>
      <c r="I9" s="6">
        <f t="shared" si="2"/>
        <v>3860.79295154185</v>
      </c>
      <c r="J9" s="3">
        <f>[1]اصلي!E12</f>
        <v>5600</v>
      </c>
      <c r="K9" s="4">
        <f t="shared" si="3"/>
        <v>1739.20704845815</v>
      </c>
      <c r="L9" s="7" t="str">
        <f t="shared" si="4"/>
        <v>سود</v>
      </c>
    </row>
    <row r="10" spans="1:12" ht="18.600000000000001" x14ac:dyDescent="0.3">
      <c r="A10" s="2" t="str">
        <f>[1]اصلي!B13</f>
        <v>نام كالاي شماره 7</v>
      </c>
      <c r="B10" s="3">
        <f>[1]اصلي!C13</f>
        <v>1500</v>
      </c>
      <c r="C10" s="6">
        <f t="shared" si="0"/>
        <v>4500000</v>
      </c>
      <c r="D10" s="3">
        <f>[1]اصلي!D13</f>
        <v>3000</v>
      </c>
      <c r="E10" s="6">
        <v>127237373</v>
      </c>
      <c r="F10" s="6">
        <v>68718552</v>
      </c>
      <c r="G10" s="6">
        <f>E14*(B10/B14)</f>
        <v>991189.4273127754</v>
      </c>
      <c r="H10" s="3">
        <f t="shared" si="1"/>
        <v>660.79295154185024</v>
      </c>
      <c r="I10" s="6">
        <f t="shared" si="2"/>
        <v>3660.79295154185</v>
      </c>
      <c r="J10" s="3">
        <f>[1]اصلي!E13</f>
        <v>3000</v>
      </c>
      <c r="K10" s="4">
        <f t="shared" si="3"/>
        <v>-660.79295154185002</v>
      </c>
      <c r="L10" s="7" t="str">
        <f t="shared" si="4"/>
        <v>زیان</v>
      </c>
    </row>
    <row r="11" spans="1:12" ht="18.600000000000001" x14ac:dyDescent="0.3">
      <c r="A11" s="2" t="str">
        <f>[1]اصلي!B14</f>
        <v>نام كالاي شماره 8</v>
      </c>
      <c r="B11" s="3">
        <f>[1]اصلي!C14</f>
        <v>16000</v>
      </c>
      <c r="C11" s="6">
        <f t="shared" si="0"/>
        <v>65600000</v>
      </c>
      <c r="D11" s="3">
        <f>[1]اصلي!D14</f>
        <v>4100</v>
      </c>
      <c r="E11" s="6">
        <v>127237373</v>
      </c>
      <c r="F11" s="6">
        <v>68718552</v>
      </c>
      <c r="G11" s="6">
        <f>E14*(B11/B14)</f>
        <v>10572687.224669604</v>
      </c>
      <c r="H11" s="3">
        <f t="shared" si="1"/>
        <v>660.79295154185024</v>
      </c>
      <c r="I11" s="6">
        <f t="shared" si="2"/>
        <v>4760.79295154185</v>
      </c>
      <c r="J11" s="3">
        <f>[1]اصلي!E14</f>
        <v>5000</v>
      </c>
      <c r="K11" s="4">
        <f t="shared" si="3"/>
        <v>239.20704845814998</v>
      </c>
      <c r="L11" s="7" t="str">
        <f t="shared" si="4"/>
        <v>سود</v>
      </c>
    </row>
    <row r="12" spans="1:12" ht="18.600000000000001" x14ac:dyDescent="0.3">
      <c r="A12" s="2" t="str">
        <f>[1]اصلي!B15</f>
        <v>نام كالاي شماره 9</v>
      </c>
      <c r="B12" s="3">
        <f>[1]اصلي!C15</f>
        <v>10000</v>
      </c>
      <c r="C12" s="6">
        <f t="shared" si="0"/>
        <v>38000000</v>
      </c>
      <c r="D12" s="3">
        <f>[1]اصلي!D15</f>
        <v>3800</v>
      </c>
      <c r="E12" s="6">
        <v>127237373</v>
      </c>
      <c r="F12" s="6">
        <v>68718552</v>
      </c>
      <c r="G12" s="6">
        <f>E14*(B12/B14)</f>
        <v>6607929.5154185025</v>
      </c>
      <c r="H12" s="3">
        <f t="shared" si="1"/>
        <v>660.79295154185024</v>
      </c>
      <c r="I12" s="6">
        <f t="shared" si="2"/>
        <v>4460.79295154185</v>
      </c>
      <c r="J12" s="3">
        <f>[1]اصلي!E15</f>
        <v>5500</v>
      </c>
      <c r="K12" s="4">
        <f t="shared" si="3"/>
        <v>1039.20704845815</v>
      </c>
      <c r="L12" s="7" t="str">
        <f t="shared" si="4"/>
        <v>سود</v>
      </c>
    </row>
    <row r="13" spans="1:12" ht="19.2" thickBot="1" x14ac:dyDescent="0.35">
      <c r="A13" s="2" t="str">
        <f>[1]اصلي!B16</f>
        <v>نام كالاي شماره 10</v>
      </c>
      <c r="B13" s="3">
        <f>[1]اصلي!C16</f>
        <v>12000</v>
      </c>
      <c r="C13" s="6">
        <f t="shared" si="0"/>
        <v>21600000</v>
      </c>
      <c r="D13" s="3">
        <f>[1]اصلي!D16</f>
        <v>1800</v>
      </c>
      <c r="E13" s="9">
        <v>0</v>
      </c>
      <c r="F13" s="9">
        <v>0</v>
      </c>
      <c r="G13" s="6">
        <f>E14*(B13/B14)</f>
        <v>7929515.4185022032</v>
      </c>
      <c r="H13" s="3">
        <f t="shared" si="1"/>
        <v>660.79295154185024</v>
      </c>
      <c r="I13" s="6">
        <f t="shared" si="2"/>
        <v>2460.79295154185</v>
      </c>
      <c r="J13" s="3">
        <f>[1]اصلي!E16</f>
        <v>4800</v>
      </c>
      <c r="K13" s="4">
        <f t="shared" si="3"/>
        <v>2339.20704845815</v>
      </c>
      <c r="L13" s="7" t="str">
        <f t="shared" si="4"/>
        <v>سود</v>
      </c>
    </row>
    <row r="14" spans="1:12" ht="30" customHeight="1" thickBot="1" x14ac:dyDescent="0.35">
      <c r="A14" s="10" t="s">
        <v>15</v>
      </c>
      <c r="B14" s="11">
        <f>B4+B5+B6+B7+B8+B9+B10+B11+B12</f>
        <v>113500</v>
      </c>
      <c r="C14" s="12"/>
      <c r="D14" s="12"/>
      <c r="E14" s="13">
        <f>[1]اصلي!I8</f>
        <v>75000000</v>
      </c>
      <c r="F14" s="13"/>
      <c r="G14" s="11">
        <f>G4+G5+G6+G7+G8+G9+G10+G11+G12</f>
        <v>75000000</v>
      </c>
      <c r="H14" s="11"/>
      <c r="I14" s="12"/>
      <c r="J14" s="12"/>
      <c r="K14" s="11"/>
      <c r="L14" s="14"/>
    </row>
    <row r="15" spans="1:12" ht="19.2" thickTop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.60000000000000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18.600000000000001" x14ac:dyDescent="0.3">
      <c r="A18" s="29"/>
      <c r="B18" s="29"/>
      <c r="C18" s="29"/>
      <c r="D18" s="29"/>
      <c r="E18" s="29"/>
      <c r="F18" s="29"/>
      <c r="G18" s="29"/>
      <c r="H18" s="16"/>
      <c r="I18" s="16"/>
      <c r="J18" s="15"/>
      <c r="K18" s="15"/>
      <c r="L18" s="15"/>
    </row>
  </sheetData>
  <mergeCells count="11">
    <mergeCell ref="E14:F14"/>
    <mergeCell ref="A18:G18"/>
    <mergeCell ref="B1:L1"/>
    <mergeCell ref="A2:A3"/>
    <mergeCell ref="B2:B3"/>
    <mergeCell ref="C2:D2"/>
    <mergeCell ref="E2:H2"/>
    <mergeCell ref="I2:I3"/>
    <mergeCell ref="J2:J3"/>
    <mergeCell ref="K2:K3"/>
    <mergeCell ref="L2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Secretary</dc:creator>
  <cp:lastModifiedBy>The Secretary</cp:lastModifiedBy>
  <dcterms:created xsi:type="dcterms:W3CDTF">2015-06-05T18:17:20Z</dcterms:created>
  <dcterms:modified xsi:type="dcterms:W3CDTF">2020-10-12T12:26:31Z</dcterms:modified>
</cp:coreProperties>
</file>